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9e4\AC\Temp\"/>
    </mc:Choice>
  </mc:AlternateContent>
  <xr:revisionPtr revIDLastSave="0" documentId="8_{57D90319-0198-8D4C-A530-CE5AAA8B5104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K30" i="1"/>
  <c r="H28" i="1"/>
  <c r="F23" i="1"/>
  <c r="M24" i="1"/>
  <c r="D23" i="1"/>
  <c r="M11" i="1"/>
  <c r="H21" i="1"/>
  <c r="L21" i="1"/>
  <c r="H19" i="1"/>
  <c r="L19" i="1"/>
  <c r="H17" i="1"/>
  <c r="H15" i="1"/>
  <c r="K15" i="1"/>
  <c r="H13" i="1"/>
  <c r="K13" i="1"/>
  <c r="F18" i="2"/>
  <c r="L17" i="1"/>
  <c r="K21" i="1"/>
  <c r="M17" i="1"/>
  <c r="K19" i="1"/>
  <c r="L28" i="1"/>
  <c r="M28" i="1"/>
  <c r="L30" i="1"/>
  <c r="M30" i="1"/>
  <c r="K28" i="1"/>
  <c r="M19" i="1"/>
  <c r="K17" i="1"/>
  <c r="L15" i="1"/>
  <c r="L13" i="1"/>
  <c r="L24" i="1"/>
</calcChain>
</file>

<file path=xl/sharedStrings.xml><?xml version="1.0" encoding="utf-8"?>
<sst xmlns="http://schemas.openxmlformats.org/spreadsheetml/2006/main" count="48" uniqueCount="42">
  <si>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</si>
  <si>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</si>
  <si>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</si>
  <si>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</si>
  <si>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</si>
  <si>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</si>
  <si>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</si>
  <si>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</si>
  <si>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</si>
  <si>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</si>
  <si>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</si>
  <si>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</si>
  <si>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</si>
  <si>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</si>
  <si>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</si>
  <si>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</si>
  <si>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</si>
  <si>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</si>
  <si>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</si>
  <si>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</si>
  <si>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</si>
  <si>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</si>
  <si>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</si>
  <si>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</si>
  <si>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</si>
  <si>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</si>
  <si>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</si>
  <si>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2020/21</t>
  </si>
  <si>
    <t>Neighbourhood plan</t>
  </si>
  <si>
    <t>Finger Post</t>
  </si>
  <si>
    <t>Speed sign</t>
  </si>
  <si>
    <t>Name of smaller authority: EARL SOHAM PARISH COUNCIL</t>
  </si>
  <si>
    <t>County area EAST SUFFOLK</t>
  </si>
  <si>
    <t xml:space="preserve">Explanation of variances </t>
  </si>
  <si>
    <t>cemetery grant</t>
  </si>
  <si>
    <t>2021/22</t>
  </si>
  <si>
    <t>We had received a grant of £10000 for the cem Cemetery and public donated money for coronavirus help</t>
  </si>
  <si>
    <t>Council returned unused donations back to public in 2021</t>
  </si>
  <si>
    <t xml:space="preserve">Grants received not spent £10000 and neibourhood plan still pending £8500 and other projects also pending £6750 </t>
  </si>
  <si>
    <t>Covid grant</t>
  </si>
  <si>
    <t>Pinch gates brandeston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</si>
</sst>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4" borderId="2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9" fillId="0" borderId="0" xfId="0" applyFont="1" applyFill="1" applyAlignment="1">
      <alignment wrapText="1"/>
    </xf>
    <xf numFmtId="0" fontId="12" fillId="0" borderId="0" xfId="0" applyFont="1" applyAlignment="1">
      <alignment horizontal="left" vertical="center" indent="2"/>
    </xf>
    <xf numFmtId="0" fontId="8" fillId="0" borderId="0" xfId="0" applyFont="1"/>
    <xf numFmtId="0" fontId="13" fillId="0" borderId="0" xfId="0" applyFont="1"/>
    <xf numFmtId="0" fontId="0" fillId="0" borderId="3" xfId="0" applyBorder="1"/>
    <xf numFmtId="0" fontId="0" fillId="7" borderId="0" xfId="0" applyFill="1"/>
    <xf numFmtId="0" fontId="8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workbookViewId="0">
      <selection activeCell="N24" sqref="N24"/>
    </sheetView>
  </sheetViews>
  <sheetFormatPr defaultColWidth="9.14453125" defaultRowHeight="13.5" x14ac:dyDescent="0.15"/>
  <cols>
    <col min="1" max="1" width="10.89453125" style="3" customWidth="1"/>
    <col min="2" max="2" width="9.14453125" style="3"/>
    <col min="3" max="3" width="32.5546875" style="3" customWidth="1"/>
    <col min="4" max="4" width="9.14453125" style="3"/>
    <col min="5" max="5" width="3.2265625" style="3" customWidth="1"/>
    <col min="6" max="6" width="9.14453125" style="3"/>
    <col min="7" max="7" width="10.0859375" style="3" customWidth="1"/>
    <col min="8" max="8" width="9.55078125" style="3" customWidth="1"/>
    <col min="9" max="11" width="9.14453125" style="3" hidden="1" customWidth="1"/>
    <col min="12" max="12" width="13.31640625" style="3" customWidth="1"/>
    <col min="13" max="13" width="50.4453125" style="12" bestFit="1" customWidth="1"/>
    <col min="14" max="14" width="85.9609375" style="3" bestFit="1" customWidth="1"/>
    <col min="15" max="22" width="9.14453125" style="17"/>
    <col min="23" max="16384" width="9.14453125" style="3"/>
  </cols>
  <sheetData>
    <row r="1" spans="1:14" ht="18" x14ac:dyDescent="0.1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4" ht="39" customHeight="1" x14ac:dyDescent="0.25">
      <c r="A2" s="46" t="s">
        <v>31</v>
      </c>
      <c r="B2" s="24"/>
      <c r="C2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39.75" customHeight="1" x14ac:dyDescent="0.25">
      <c r="A3" s="46" t="s">
        <v>32</v>
      </c>
      <c r="L3" s="9"/>
    </row>
    <row r="4" spans="1:14" x14ac:dyDescent="0.15">
      <c r="A4" s="1" t="s">
        <v>26</v>
      </c>
      <c r="C4" s="45"/>
    </row>
    <row r="5" spans="1:14" ht="17.25" customHeight="1" x14ac:dyDescent="0.15">
      <c r="A5" s="44"/>
      <c r="B5" s="45"/>
      <c r="D5" s="45"/>
      <c r="E5" s="45"/>
      <c r="F5" s="45"/>
      <c r="G5" s="45"/>
      <c r="H5" s="45"/>
      <c r="M5" s="25"/>
    </row>
    <row r="6" spans="1:14" x14ac:dyDescent="0.15">
      <c r="A6" s="29"/>
    </row>
    <row r="7" spans="1:14" x14ac:dyDescent="0.15">
      <c r="A7" s="29"/>
      <c r="D7" s="4"/>
      <c r="F7" s="4"/>
      <c r="N7" s="27"/>
    </row>
    <row r="8" spans="1:14" ht="26.25" x14ac:dyDescent="0.15">
      <c r="D8" s="35" t="s">
        <v>27</v>
      </c>
      <c r="E8" s="27"/>
      <c r="F8" s="35" t="s">
        <v>35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  <c r="N8" s="37" t="s">
        <v>24</v>
      </c>
    </row>
    <row r="9" spans="1:14" x14ac:dyDescent="0.15">
      <c r="D9" s="35" t="s">
        <v>1</v>
      </c>
      <c r="E9" s="27"/>
      <c r="F9" s="35" t="s">
        <v>1</v>
      </c>
      <c r="G9" s="35" t="s">
        <v>1</v>
      </c>
      <c r="H9" s="35" t="s">
        <v>14</v>
      </c>
      <c r="I9" s="35"/>
      <c r="J9" s="35"/>
      <c r="K9" s="27"/>
      <c r="L9" s="27"/>
      <c r="N9" s="23"/>
    </row>
    <row r="10" spans="1:14" ht="14.25" thickBot="1" x14ac:dyDescent="0.2">
      <c r="C10" s="40"/>
      <c r="D10" s="4"/>
      <c r="E10" s="4"/>
      <c r="N10" s="23"/>
    </row>
    <row r="11" spans="1:14" ht="44.25" customHeight="1" thickBot="1" x14ac:dyDescent="0.2">
      <c r="A11" s="40" t="s">
        <v>2</v>
      </c>
      <c r="B11" s="40"/>
      <c r="D11" s="8">
        <v>24097</v>
      </c>
      <c r="F11" s="8">
        <v>34484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25" thickBot="1" x14ac:dyDescent="0.2">
      <c r="C12" s="43"/>
      <c r="D12" s="5"/>
      <c r="F12" s="5"/>
      <c r="N12" s="23"/>
    </row>
    <row r="13" spans="1:14" ht="31.5" customHeight="1" thickBot="1" x14ac:dyDescent="0.2">
      <c r="A13" s="41" t="s">
        <v>17</v>
      </c>
      <c r="B13" s="42"/>
      <c r="D13" s="8">
        <v>13227</v>
      </c>
      <c r="F13" s="8">
        <v>13378</v>
      </c>
      <c r="G13" s="5">
        <f>F13-D13</f>
        <v>151</v>
      </c>
      <c r="H13" s="6">
        <f>IF((D13&gt;F13),(D13-F13)/D13,IF(D13&lt;F13,-(D13-F13)/D13,IF(D13=F13,0)))</f>
        <v>1.1416042942466167E-2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 "NO","YES")</f>
        <v>NO</v>
      </c>
      <c r="M13" s="10"/>
      <c r="N13" s="13"/>
    </row>
    <row r="14" spans="1:14" ht="14.25" thickBot="1" x14ac:dyDescent="0.2">
      <c r="C14" s="39"/>
      <c r="D14" s="5"/>
      <c r="F14" s="5"/>
      <c r="G14" s="5"/>
      <c r="H14" s="6"/>
      <c r="K14" s="4"/>
      <c r="L14" s="4"/>
      <c r="N14" s="23"/>
    </row>
    <row r="15" spans="1:14" ht="29.25" customHeight="1" thickBot="1" x14ac:dyDescent="0.2">
      <c r="A15" s="39" t="s">
        <v>3</v>
      </c>
      <c r="B15" s="39"/>
      <c r="D15" s="8">
        <v>16244</v>
      </c>
      <c r="F15" s="8">
        <v>689</v>
      </c>
      <c r="G15" s="5">
        <f>F15-D15</f>
        <v>-15555</v>
      </c>
      <c r="H15" s="6">
        <f>IF((D15&gt;F15),(D15-F15)/D15,IF(D15&lt;F15,-(D15-F15)/D15,IF(D15=F15,0)))</f>
        <v>0.95758433883279981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 "NO","YES")</f>
        <v>YES</v>
      </c>
      <c r="M15" s="10" t="s">
        <v>36</v>
      </c>
      <c r="N15" s="13"/>
    </row>
    <row r="16" spans="1:14" ht="14.25" thickBot="1" x14ac:dyDescent="0.2">
      <c r="C16" s="39"/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2">
      <c r="A17" s="39" t="s">
        <v>4</v>
      </c>
      <c r="B17" s="39"/>
      <c r="D17" s="8">
        <v>3378</v>
      </c>
      <c r="F17" s="8">
        <v>3586</v>
      </c>
      <c r="G17" s="5">
        <f>F17-D17</f>
        <v>208</v>
      </c>
      <c r="H17" s="6">
        <f>IF((D17&gt;F17),(D17-F17)/D17,IF(D17&lt;F17,-(D17-F17)/D17,IF(D17=F17,0)))</f>
        <v>6.15748963883955E-2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4.25" thickBot="1" x14ac:dyDescent="0.2">
      <c r="C18" s="39"/>
      <c r="D18" s="5"/>
      <c r="F18" s="5"/>
      <c r="G18" s="5"/>
      <c r="H18" s="6"/>
      <c r="K18" s="4"/>
      <c r="L18" s="4"/>
      <c r="N18" s="23"/>
    </row>
    <row r="19" spans="1:14" ht="20.100000000000001" customHeight="1" thickBot="1" x14ac:dyDescent="0.2">
      <c r="A19" s="39" t="s">
        <v>7</v>
      </c>
      <c r="B19" s="3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25" thickBot="1" x14ac:dyDescent="0.2">
      <c r="C20" s="39"/>
      <c r="D20" s="5"/>
      <c r="F20" s="5"/>
      <c r="G20" s="5"/>
      <c r="H20" s="6"/>
      <c r="K20" s="4"/>
      <c r="L20" s="4"/>
      <c r="N20" s="23"/>
    </row>
    <row r="21" spans="1:14" ht="31.5" customHeight="1" thickBot="1" x14ac:dyDescent="0.2">
      <c r="A21" s="39" t="s">
        <v>18</v>
      </c>
      <c r="B21" s="39"/>
      <c r="D21" s="8">
        <v>15706</v>
      </c>
      <c r="F21" s="8">
        <v>12441</v>
      </c>
      <c r="G21" s="5">
        <f>F21-D21</f>
        <v>-3265</v>
      </c>
      <c r="H21" s="6">
        <f>IF((D21&gt;F21),(D21-F21)/D21,IF(D21&lt;F21,-(D21-F21)/D21,IF(D21=F21,0)))</f>
        <v>0.20788233796001529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 "NO","YES")</f>
        <v>YES</v>
      </c>
      <c r="M21" s="10" t="s">
        <v>37</v>
      </c>
      <c r="N21" s="13"/>
    </row>
    <row r="22" spans="1:14" ht="14.25" thickBot="1" x14ac:dyDescent="0.2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2">
      <c r="A23" s="7" t="s">
        <v>5</v>
      </c>
      <c r="C23" s="17"/>
      <c r="D23" s="2">
        <f>D11+D13+D15-D17-D19-D21</f>
        <v>34484</v>
      </c>
      <c r="F23" s="2">
        <f>F11+F13+F15-F17-F19-F21</f>
        <v>32524</v>
      </c>
      <c r="G23" s="5"/>
      <c r="H23" s="6"/>
      <c r="K23" s="4"/>
      <c r="L23" s="4"/>
      <c r="M23" s="14" t="s">
        <v>12</v>
      </c>
      <c r="N23" s="23"/>
    </row>
    <row r="24" spans="1:14" s="17" customFormat="1" ht="51" x14ac:dyDescent="0.15">
      <c r="A24" s="16"/>
      <c r="C24" s="3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38</v>
      </c>
    </row>
    <row r="25" spans="1:14" ht="14.25" thickBot="1" x14ac:dyDescent="0.2">
      <c r="C25" s="39"/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2">
      <c r="A26" s="39" t="s">
        <v>9</v>
      </c>
      <c r="B26" s="39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1:14" ht="14.25" thickBot="1" x14ac:dyDescent="0.2">
      <c r="C27" s="39"/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2">
      <c r="A28" s="39" t="s">
        <v>8</v>
      </c>
      <c r="B28" s="39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25" thickBot="1" x14ac:dyDescent="0.2">
      <c r="C29" s="39"/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2">
      <c r="A30" s="39" t="s">
        <v>6</v>
      </c>
      <c r="B30" s="39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15">
      <c r="C31" s="11" t="s">
        <v>11</v>
      </c>
      <c r="H31" s="6"/>
      <c r="K31" s="4"/>
      <c r="L31" s="4"/>
      <c r="N31" s="23"/>
    </row>
    <row r="33" spans="3:22" ht="15" customHeight="1" x14ac:dyDescent="0.15">
      <c r="C33" s="11" t="s">
        <v>13</v>
      </c>
      <c r="O33" s="26"/>
      <c r="P33" s="26"/>
      <c r="Q33" s="26"/>
      <c r="R33" s="26"/>
      <c r="S33" s="26"/>
      <c r="T33" s="26"/>
      <c r="U33" s="26"/>
      <c r="V33" s="26"/>
    </row>
    <row r="34" spans="3:22" x14ac:dyDescent="0.15">
      <c r="N34" s="26"/>
      <c r="O34" s="26"/>
      <c r="P34" s="26"/>
      <c r="Q34" s="26"/>
      <c r="R34" s="26"/>
      <c r="S34" s="26"/>
      <c r="T34" s="26"/>
      <c r="U34" s="26"/>
      <c r="V34" s="26"/>
    </row>
    <row r="35" spans="3:22" x14ac:dyDescent="0.15">
      <c r="C35" s="11" t="s">
        <v>16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tabSelected="1" topLeftCell="A11" workbookViewId="0">
      <selection activeCell="F30" sqref="F30"/>
    </sheetView>
  </sheetViews>
  <sheetFormatPr defaultRowHeight="15" x14ac:dyDescent="0.2"/>
  <cols>
    <col min="2" max="2" width="27.171875" customWidth="1"/>
    <col min="3" max="3" width="21.38671875" customWidth="1"/>
  </cols>
  <sheetData>
    <row r="1" spans="1:6" ht="15.75" customHeight="1" x14ac:dyDescent="0.25">
      <c r="A1" s="31" t="s">
        <v>19</v>
      </c>
    </row>
    <row r="2" spans="1:6" ht="15.75" customHeight="1" x14ac:dyDescent="0.2">
      <c r="A2" s="38" t="s">
        <v>25</v>
      </c>
    </row>
    <row r="3" spans="1:6" x14ac:dyDescent="0.2">
      <c r="A3" t="s">
        <v>20</v>
      </c>
    </row>
    <row r="5" spans="1:6" x14ac:dyDescent="0.2">
      <c r="D5" s="30" t="s">
        <v>1</v>
      </c>
      <c r="E5" s="30" t="s">
        <v>1</v>
      </c>
      <c r="F5" s="30" t="s">
        <v>1</v>
      </c>
    </row>
    <row r="6" spans="1:6" x14ac:dyDescent="0.2">
      <c r="A6" s="30" t="s">
        <v>21</v>
      </c>
    </row>
    <row r="7" spans="1:6" x14ac:dyDescent="0.2">
      <c r="B7" s="33" t="s">
        <v>28</v>
      </c>
      <c r="D7" s="33">
        <v>8500</v>
      </c>
    </row>
    <row r="8" spans="1:6" ht="15" customHeight="1" x14ac:dyDescent="0.2">
      <c r="B8" s="33" t="s">
        <v>29</v>
      </c>
      <c r="D8" s="33">
        <v>2400</v>
      </c>
    </row>
    <row r="9" spans="1:6" x14ac:dyDescent="0.2">
      <c r="B9" s="33" t="s">
        <v>39</v>
      </c>
      <c r="D9" s="33">
        <v>680</v>
      </c>
    </row>
    <row r="10" spans="1:6" x14ac:dyDescent="0.2">
      <c r="B10" s="33" t="s">
        <v>30</v>
      </c>
      <c r="D10" s="33">
        <v>3000</v>
      </c>
    </row>
    <row r="11" spans="1:6" x14ac:dyDescent="0.2">
      <c r="B11" s="33" t="s">
        <v>34</v>
      </c>
      <c r="D11" s="33">
        <v>10000</v>
      </c>
    </row>
    <row r="12" spans="1:6" x14ac:dyDescent="0.2">
      <c r="B12" s="33" t="s">
        <v>40</v>
      </c>
      <c r="D12" s="33">
        <v>1750</v>
      </c>
    </row>
    <row r="13" spans="1:6" x14ac:dyDescent="0.2">
      <c r="B13" s="33"/>
      <c r="D13" s="33"/>
    </row>
    <row r="14" spans="1:6" x14ac:dyDescent="0.2">
      <c r="E14" s="32">
        <f>SUM(D7:D13)</f>
        <v>26330</v>
      </c>
    </row>
    <row r="16" spans="1:6" x14ac:dyDescent="0.2">
      <c r="A16" s="30" t="s">
        <v>22</v>
      </c>
      <c r="D16" s="33">
        <v>6194</v>
      </c>
    </row>
    <row r="17" spans="1:6" x14ac:dyDescent="0.2">
      <c r="E17" s="32">
        <f>D16</f>
        <v>6194</v>
      </c>
    </row>
    <row r="18" spans="1:6" ht="15.75" thickBot="1" x14ac:dyDescent="0.25">
      <c r="A18" s="30" t="s">
        <v>23</v>
      </c>
      <c r="F18" s="34">
        <f>E14+E17</f>
        <v>32524</v>
      </c>
    </row>
    <row r="19" spans="1:6" ht="15.75" thickTop="1" x14ac:dyDescent="0.2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X</cp:lastModifiedBy>
  <cp:lastPrinted>2020-03-19T12:45:09Z</cp:lastPrinted>
  <dcterms:created xsi:type="dcterms:W3CDTF">2012-07-11T10:01:28Z</dcterms:created>
  <dcterms:modified xsi:type="dcterms:W3CDTF">2022-05-29T21:10:16Z</dcterms:modified>
</cp:coreProperties>
</file>